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D3439202-BCE4-479B-9857-8290E8C7138E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<sst xmlns="http://schemas.openxmlformats.org/spreadsheetml/2006/main" count="90" uniqueCount="89">
  <si>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</si>
  <si>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</si>
  <si>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</si>
  <si>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</si>
  <si>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</si>
  <si>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</si>
  <si>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</si>
  <si>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</si>
  <si>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</si>
  <si>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</si>
  <si>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</si>
  <si>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</si>
  <si>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</si>
  <si>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</si>
  <si>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</si>
  <si>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</si>
  <si>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</si>
  <si>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</si>
  <si>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</si>
  <si>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</si>
  <si>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</si>
  <si>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</si>
  <si>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</si>
  <si>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</si>
  <si>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</si>
  <si>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</si>
  <si>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</si>
  <si>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</si>
  <si>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</si>
  <si>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</si>
  <si>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</si>
  <si>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</si>
  <si>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</si>
  <si>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</si>
  <si>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</si>
  <si>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</si>
  <si>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</si>
  <si>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</si>
  <si>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</si>
  <si>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</si>
  <si>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</si>
  <si>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</si>
  <si>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</si>
  <si>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</si>
  <si>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</si>
  <si>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</si>
  <si>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</si>
  <si>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</si>
  <si>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</si>
  <si>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</si>
  <si>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</si>
  <si>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</si>
  <si>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</si>
  <si>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</si>
  <si>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</si>
  <si>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</si>
  <si>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</si>
  <si>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</si>
  <si>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</si>
  <si>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</si>
  <si>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</si>
  <si>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</si>
  <si>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</si>
  <si>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</si>
  <si>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</si>
  <si>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</si>
  <si>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</si>
  <si>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</si>
  <si>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</si>
  <si>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</si>
  <si>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</si>
  <si>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</si>
  <si>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</si>
  <si>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</si>
  <si>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</si>
  <si>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</si>
  <si>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</si>
  <si>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</si>
  <si>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</si>
  <si>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</si>
  <si>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</si>
  <si>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</si>
  <si>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</si>
  <si>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</si>
  <si>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</si>
  <si>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</si>
  <si>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</si>
  <si>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marzo de 2026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</si>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</sst>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91" zoomScaleNormal="91" workbookViewId="0">
      <selection activeCell="K85" sqref="K85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683496598.29000008</v>
      </c>
      <c r="D9" s="16">
        <f>SUM(D10:D16)</f>
        <v>-53234589.79999999</v>
      </c>
      <c r="E9" s="16">
        <f t="shared" ref="E9:E26" si="0">C9+D9</f>
        <v>630262008.49000013</v>
      </c>
      <c r="F9" s="16">
        <f>SUM(F10:F16)</f>
        <v>613798008.48999989</v>
      </c>
      <c r="G9" s="16">
        <f>SUM(G10:G16)</f>
        <v>613650782.89999998</v>
      </c>
      <c r="H9" s="16">
        <f t="shared" ref="H9:H40" si="1">E9-F9</f>
        <v>16464000.000000238</v>
      </c>
    </row>
    <row r="10" spans="2:9" ht="12" customHeight="1" x14ac:dyDescent="0.2">
      <c r="B10" s="11" t="s">
        <v>15</v>
      </c>
      <c r="C10" s="12">
        <v>164922549.24000001</v>
      </c>
      <c r="D10" s="13">
        <v>-5001817.1699999981</v>
      </c>
      <c r="E10" s="18">
        <f t="shared" si="0"/>
        <v>159920732.07000002</v>
      </c>
      <c r="F10" s="12">
        <v>159920732.06999999</v>
      </c>
      <c r="G10" s="12">
        <v>159920732.06999999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25526422.91</v>
      </c>
      <c r="D11" s="13">
        <v>-1009690.5199999996</v>
      </c>
      <c r="E11" s="18">
        <f t="shared" si="0"/>
        <v>24516732.390000001</v>
      </c>
      <c r="F11" s="12">
        <v>24516732.390000001</v>
      </c>
      <c r="G11" s="12">
        <v>24516732.390000001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157462713.71000001</v>
      </c>
      <c r="D12" s="13">
        <v>-7573779.8299999982</v>
      </c>
      <c r="E12" s="18">
        <f t="shared" si="0"/>
        <v>149888933.88</v>
      </c>
      <c r="F12" s="12">
        <v>149888933.88</v>
      </c>
      <c r="G12" s="12">
        <v>149888933.88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38575595</v>
      </c>
      <c r="D13" s="13">
        <v>919018.58000000007</v>
      </c>
      <c r="E13" s="18">
        <f>C13+D13</f>
        <v>39494613.579999998</v>
      </c>
      <c r="F13" s="12">
        <v>39494613.579999998</v>
      </c>
      <c r="G13" s="12">
        <v>39494613.579999998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216057439.81999999</v>
      </c>
      <c r="D14" s="13">
        <v>-35508738.889999986</v>
      </c>
      <c r="E14" s="18">
        <f t="shared" si="0"/>
        <v>180548700.93000001</v>
      </c>
      <c r="F14" s="12">
        <v>164084700.93000001</v>
      </c>
      <c r="G14" s="12">
        <v>163937475.34</v>
      </c>
      <c r="H14" s="20">
        <f t="shared" si="1"/>
        <v>16464000</v>
      </c>
    </row>
    <row r="15" spans="2:9" ht="12" customHeight="1" x14ac:dyDescent="0.2">
      <c r="B15" s="11" t="s">
        <v>20</v>
      </c>
      <c r="C15" s="12">
        <v>3178875.03</v>
      </c>
      <c r="D15" s="13">
        <v>-3003657.8099999996</v>
      </c>
      <c r="E15" s="18">
        <f t="shared" si="0"/>
        <v>175217.2200000002</v>
      </c>
      <c r="F15" s="12">
        <v>175217.22</v>
      </c>
      <c r="G15" s="12">
        <v>175217.22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77773002.579999998</v>
      </c>
      <c r="D16" s="13">
        <v>-2055924.1600000039</v>
      </c>
      <c r="E16" s="18">
        <f t="shared" si="0"/>
        <v>75717078.419999987</v>
      </c>
      <c r="F16" s="12">
        <v>75717078.420000002</v>
      </c>
      <c r="G16" s="12">
        <v>75717078.420000002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328778644.77000004</v>
      </c>
      <c r="D17" s="16">
        <f>SUM(D18:D26)</f>
        <v>-45460843.500000007</v>
      </c>
      <c r="E17" s="16">
        <f t="shared" si="0"/>
        <v>283317801.27000004</v>
      </c>
      <c r="F17" s="16">
        <f>SUM(F18:F26)</f>
        <v>17240247.969999999</v>
      </c>
      <c r="G17" s="16">
        <f>SUM(G18:G26)</f>
        <v>16214557.059999999</v>
      </c>
      <c r="H17" s="16">
        <f t="shared" si="1"/>
        <v>266077553.30000004</v>
      </c>
    </row>
    <row r="18" spans="2:8" ht="24" x14ac:dyDescent="0.2">
      <c r="B18" s="9" t="s">
        <v>23</v>
      </c>
      <c r="C18" s="12">
        <v>9243872.3499999996</v>
      </c>
      <c r="D18" s="13">
        <v>-6066930.5599999987</v>
      </c>
      <c r="E18" s="18">
        <f t="shared" si="0"/>
        <v>3176941.790000001</v>
      </c>
      <c r="F18" s="12">
        <v>1238917.6500000001</v>
      </c>
      <c r="G18" s="12">
        <v>1168746.58</v>
      </c>
      <c r="H18" s="20">
        <f t="shared" si="1"/>
        <v>1938024.1400000008</v>
      </c>
    </row>
    <row r="19" spans="2:8" ht="12" customHeight="1" x14ac:dyDescent="0.2">
      <c r="B19" s="9" t="s">
        <v>24</v>
      </c>
      <c r="C19" s="12">
        <v>23785482.09</v>
      </c>
      <c r="D19" s="13">
        <v>-4876071.0500000007</v>
      </c>
      <c r="E19" s="18">
        <f t="shared" si="0"/>
        <v>18909411.039999999</v>
      </c>
      <c r="F19" s="12">
        <v>4551240.8600000003</v>
      </c>
      <c r="G19" s="12">
        <v>4500868.37</v>
      </c>
      <c r="H19" s="20">
        <f t="shared" si="1"/>
        <v>14358170.18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27926682.219999999</v>
      </c>
      <c r="D21" s="13">
        <v>-9548387.9500000011</v>
      </c>
      <c r="E21" s="18">
        <f t="shared" si="0"/>
        <v>18378294.269999996</v>
      </c>
      <c r="F21" s="12">
        <v>754654.81</v>
      </c>
      <c r="G21" s="12">
        <v>736814.9</v>
      </c>
      <c r="H21" s="20">
        <f t="shared" si="1"/>
        <v>17623639.459999997</v>
      </c>
    </row>
    <row r="22" spans="2:8" ht="12" customHeight="1" x14ac:dyDescent="0.2">
      <c r="B22" s="9" t="s">
        <v>27</v>
      </c>
      <c r="C22" s="12">
        <v>2226303.7400000002</v>
      </c>
      <c r="D22" s="13">
        <v>-834337.46</v>
      </c>
      <c r="E22" s="18">
        <f t="shared" si="0"/>
        <v>1391966.2800000003</v>
      </c>
      <c r="F22" s="12">
        <v>177882.45</v>
      </c>
      <c r="G22" s="12">
        <v>173532.45</v>
      </c>
      <c r="H22" s="20">
        <f t="shared" si="1"/>
        <v>1214083.8300000003</v>
      </c>
    </row>
    <row r="23" spans="2:8" ht="12" customHeight="1" x14ac:dyDescent="0.2">
      <c r="B23" s="9" t="s">
        <v>28</v>
      </c>
      <c r="C23" s="12">
        <v>210607039.02000001</v>
      </c>
      <c r="D23" s="13">
        <v>-5319563.2300000042</v>
      </c>
      <c r="E23" s="18">
        <f t="shared" si="0"/>
        <v>205287475.79000002</v>
      </c>
      <c r="F23" s="12">
        <v>9949321.4499999993</v>
      </c>
      <c r="G23" s="12">
        <v>9253795.8499999996</v>
      </c>
      <c r="H23" s="20">
        <f t="shared" si="1"/>
        <v>195338154.34000003</v>
      </c>
    </row>
    <row r="24" spans="2:8" ht="12" customHeight="1" x14ac:dyDescent="0.2">
      <c r="B24" s="9" t="s">
        <v>29</v>
      </c>
      <c r="C24" s="12">
        <v>33990250</v>
      </c>
      <c r="D24" s="13">
        <v>-1086318.5300000003</v>
      </c>
      <c r="E24" s="18">
        <f t="shared" si="0"/>
        <v>32903931.469999999</v>
      </c>
      <c r="F24" s="12">
        <v>260270.31</v>
      </c>
      <c r="G24" s="12">
        <v>95060.29</v>
      </c>
      <c r="H24" s="20">
        <f t="shared" si="1"/>
        <v>32643661.16</v>
      </c>
    </row>
    <row r="25" spans="2:8" ht="12" customHeight="1" x14ac:dyDescent="0.2">
      <c r="B25" s="9" t="s">
        <v>30</v>
      </c>
      <c r="C25" s="12">
        <v>10723000</v>
      </c>
      <c r="D25" s="13">
        <v>-10602776.76</v>
      </c>
      <c r="E25" s="18">
        <f t="shared" si="0"/>
        <v>120223.24000000022</v>
      </c>
      <c r="F25" s="12">
        <v>92978.84</v>
      </c>
      <c r="G25" s="12">
        <v>92978.84</v>
      </c>
      <c r="H25" s="20">
        <f t="shared" si="1"/>
        <v>27244.400000000227</v>
      </c>
    </row>
    <row r="26" spans="2:8" ht="12" customHeight="1" x14ac:dyDescent="0.2">
      <c r="B26" s="9" t="s">
        <v>31</v>
      </c>
      <c r="C26" s="12">
        <v>10276015.35</v>
      </c>
      <c r="D26" s="13">
        <v>-7126457.959999999</v>
      </c>
      <c r="E26" s="18">
        <f t="shared" si="0"/>
        <v>3149557.3900000006</v>
      </c>
      <c r="F26" s="12">
        <v>214981.6</v>
      </c>
      <c r="G26" s="12">
        <v>192759.78</v>
      </c>
      <c r="H26" s="20">
        <f t="shared" si="1"/>
        <v>2934575.7900000005</v>
      </c>
    </row>
    <row r="27" spans="2:8" ht="20.100000000000001" customHeight="1" x14ac:dyDescent="0.2">
      <c r="B27" s="6" t="s">
        <v>32</v>
      </c>
      <c r="C27" s="16">
        <f>SUM(C28:C36)</f>
        <v>1396493520.52</v>
      </c>
      <c r="D27" s="16">
        <f>SUM(D28:D36)</f>
        <v>-42046807.839999959</v>
      </c>
      <c r="E27" s="16">
        <f>D27+C27</f>
        <v>1354446712.6800001</v>
      </c>
      <c r="F27" s="16">
        <f>SUM(F28:F36)</f>
        <v>335376152.84000003</v>
      </c>
      <c r="G27" s="16">
        <f>SUM(G28:G36)</f>
        <v>299392893.5</v>
      </c>
      <c r="H27" s="16">
        <f t="shared" si="1"/>
        <v>1019070559.84</v>
      </c>
    </row>
    <row r="28" spans="2:8" x14ac:dyDescent="0.2">
      <c r="B28" s="9" t="s">
        <v>33</v>
      </c>
      <c r="C28" s="12">
        <v>57436548.170000002</v>
      </c>
      <c r="D28" s="13">
        <v>7473947.129999999</v>
      </c>
      <c r="E28" s="18">
        <f t="shared" ref="E28:E36" si="2">C28+D28</f>
        <v>64910495.299999997</v>
      </c>
      <c r="F28" s="12">
        <v>55437773.020000003</v>
      </c>
      <c r="G28" s="12">
        <v>54817104.880000003</v>
      </c>
      <c r="H28" s="20">
        <f t="shared" si="1"/>
        <v>9472722.2799999937</v>
      </c>
    </row>
    <row r="29" spans="2:8" x14ac:dyDescent="0.2">
      <c r="B29" s="9" t="s">
        <v>34</v>
      </c>
      <c r="C29" s="12">
        <v>345247092.36000001</v>
      </c>
      <c r="D29" s="13">
        <v>49011564.489999995</v>
      </c>
      <c r="E29" s="18">
        <f t="shared" si="2"/>
        <v>394258656.85000002</v>
      </c>
      <c r="F29" s="12">
        <v>80593548.150000006</v>
      </c>
      <c r="G29" s="12">
        <v>60549549.990000002</v>
      </c>
      <c r="H29" s="20">
        <f t="shared" si="1"/>
        <v>313665108.70000005</v>
      </c>
    </row>
    <row r="30" spans="2:8" ht="12" customHeight="1" x14ac:dyDescent="0.2">
      <c r="B30" s="9" t="s">
        <v>35</v>
      </c>
      <c r="C30" s="12">
        <v>49959194.329999998</v>
      </c>
      <c r="D30" s="13">
        <v>-8490182.1600000039</v>
      </c>
      <c r="E30" s="18">
        <f t="shared" si="2"/>
        <v>41469012.169999994</v>
      </c>
      <c r="F30" s="12">
        <v>7403321.6699999999</v>
      </c>
      <c r="G30" s="12">
        <v>4347748.5999999996</v>
      </c>
      <c r="H30" s="20">
        <f t="shared" si="1"/>
        <v>34065690.499999993</v>
      </c>
    </row>
    <row r="31" spans="2:8" x14ac:dyDescent="0.2">
      <c r="B31" s="9" t="s">
        <v>36</v>
      </c>
      <c r="C31" s="12">
        <v>51111014.380000003</v>
      </c>
      <c r="D31" s="13">
        <v>15395480.149999999</v>
      </c>
      <c r="E31" s="18">
        <f t="shared" si="2"/>
        <v>66506494.530000001</v>
      </c>
      <c r="F31" s="12">
        <v>56363541.300000004</v>
      </c>
      <c r="G31" s="12">
        <v>56229987.670000002</v>
      </c>
      <c r="H31" s="20">
        <f t="shared" si="1"/>
        <v>10142953.229999997</v>
      </c>
    </row>
    <row r="32" spans="2:8" ht="24" x14ac:dyDescent="0.2">
      <c r="B32" s="9" t="s">
        <v>37</v>
      </c>
      <c r="C32" s="12">
        <v>723206144.92999995</v>
      </c>
      <c r="D32" s="13">
        <v>-93624064.679999948</v>
      </c>
      <c r="E32" s="18">
        <f t="shared" si="2"/>
        <v>629582080.25</v>
      </c>
      <c r="F32" s="12">
        <v>91695126.560000002</v>
      </c>
      <c r="G32" s="12">
        <v>81289004.909999996</v>
      </c>
      <c r="H32" s="20">
        <f t="shared" si="1"/>
        <v>537886953.69000006</v>
      </c>
    </row>
    <row r="33" spans="2:8" x14ac:dyDescent="0.2">
      <c r="B33" s="9" t="s">
        <v>38</v>
      </c>
      <c r="C33" s="12">
        <v>116159851.61</v>
      </c>
      <c r="D33" s="13">
        <v>-1644836.4400000013</v>
      </c>
      <c r="E33" s="18">
        <f t="shared" si="2"/>
        <v>114515015.17</v>
      </c>
      <c r="F33" s="12">
        <v>5030147.38</v>
      </c>
      <c r="G33" s="12">
        <v>3930485.24</v>
      </c>
      <c r="H33" s="20">
        <f t="shared" si="1"/>
        <v>109484867.79000001</v>
      </c>
    </row>
    <row r="34" spans="2:8" x14ac:dyDescent="0.2">
      <c r="B34" s="9" t="s">
        <v>39</v>
      </c>
      <c r="C34" s="12">
        <v>1837409</v>
      </c>
      <c r="D34" s="13">
        <v>33663.149999999907</v>
      </c>
      <c r="E34" s="18">
        <f t="shared" si="2"/>
        <v>1871072.15</v>
      </c>
      <c r="F34" s="12">
        <v>1791072.1500000001</v>
      </c>
      <c r="G34" s="12">
        <v>1640836.34</v>
      </c>
      <c r="H34" s="20">
        <f t="shared" si="1"/>
        <v>79999.999999999767</v>
      </c>
    </row>
    <row r="35" spans="2:8" x14ac:dyDescent="0.2">
      <c r="B35" s="9" t="s">
        <v>40</v>
      </c>
      <c r="C35" s="12">
        <v>14662042.310000001</v>
      </c>
      <c r="D35" s="13">
        <v>-5588733.6699999999</v>
      </c>
      <c r="E35" s="18">
        <f t="shared" si="2"/>
        <v>9073308.6400000006</v>
      </c>
      <c r="F35" s="12">
        <v>5021669.5699999994</v>
      </c>
      <c r="G35" s="12">
        <v>4693987.22</v>
      </c>
      <c r="H35" s="20">
        <f t="shared" si="1"/>
        <v>4051639.0700000012</v>
      </c>
    </row>
    <row r="36" spans="2:8" x14ac:dyDescent="0.2">
      <c r="B36" s="9" t="s">
        <v>41</v>
      </c>
      <c r="C36" s="12">
        <v>36874223.43</v>
      </c>
      <c r="D36" s="13">
        <v>-4613645.8099999987</v>
      </c>
      <c r="E36" s="18">
        <f t="shared" si="2"/>
        <v>32260577.620000001</v>
      </c>
      <c r="F36" s="12">
        <v>32039953.039999999</v>
      </c>
      <c r="G36" s="12">
        <v>31894188.649999999</v>
      </c>
      <c r="H36" s="20">
        <f t="shared" si="1"/>
        <v>220624.58000000194</v>
      </c>
    </row>
    <row r="37" spans="2:8" ht="20.100000000000001" customHeight="1" x14ac:dyDescent="0.2">
      <c r="B37" s="7" t="s">
        <v>42</v>
      </c>
      <c r="C37" s="16">
        <f>SUM(C38:C46)</f>
        <v>621912080.03999996</v>
      </c>
      <c r="D37" s="16">
        <f>SUM(D38:D46)</f>
        <v>168304662.14999998</v>
      </c>
      <c r="E37" s="16">
        <f>C37+D37</f>
        <v>790216742.18999994</v>
      </c>
      <c r="F37" s="16">
        <f>SUM(F38:F46)</f>
        <v>680120787.30999994</v>
      </c>
      <c r="G37" s="16">
        <f>SUM(G38:G46)</f>
        <v>679931720.26999998</v>
      </c>
      <c r="H37" s="16">
        <f t="shared" si="1"/>
        <v>110095954.88</v>
      </c>
    </row>
    <row r="38" spans="2:8" ht="12" customHeight="1" x14ac:dyDescent="0.2">
      <c r="B38" s="9" t="s">
        <v>43</v>
      </c>
      <c r="C38" s="12">
        <v>327935592.32999998</v>
      </c>
      <c r="D38" s="13">
        <v>-11759092.4</v>
      </c>
      <c r="E38" s="18">
        <f t="shared" ref="E38:E80" si="3">C38+D38</f>
        <v>316176499.93000001</v>
      </c>
      <c r="F38" s="12">
        <v>316176499.93000001</v>
      </c>
      <c r="G38" s="12">
        <v>316176499.93000001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183927367.90000001</v>
      </c>
      <c r="D41" s="13">
        <v>172509206.50999999</v>
      </c>
      <c r="E41" s="18">
        <f t="shared" si="3"/>
        <v>356436574.40999997</v>
      </c>
      <c r="F41" s="12">
        <v>247735155.13999999</v>
      </c>
      <c r="G41" s="12">
        <v>247546088.09999999</v>
      </c>
      <c r="H41" s="20">
        <f t="shared" ref="H41:H72" si="4">E41-F41</f>
        <v>108701419.26999998</v>
      </c>
    </row>
    <row r="42" spans="2:8" ht="12" customHeight="1" x14ac:dyDescent="0.2">
      <c r="B42" s="9" t="s">
        <v>47</v>
      </c>
      <c r="C42" s="12">
        <v>4008695.58</v>
      </c>
      <c r="D42" s="13">
        <v>-589669.08999999985</v>
      </c>
      <c r="E42" s="18">
        <f t="shared" si="3"/>
        <v>3419026.49</v>
      </c>
      <c r="F42" s="12">
        <v>3419026.49</v>
      </c>
      <c r="G42" s="12">
        <v>3419026.49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34591913.229999997</v>
      </c>
      <c r="D43" s="13">
        <v>-9561591.8000000007</v>
      </c>
      <c r="E43" s="18">
        <f t="shared" si="3"/>
        <v>25030321.429999996</v>
      </c>
      <c r="F43" s="12">
        <v>25030321.43</v>
      </c>
      <c r="G43" s="12">
        <v>25030321.43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71448511</v>
      </c>
      <c r="D44" s="13">
        <v>17705808.93</v>
      </c>
      <c r="E44" s="18">
        <f t="shared" si="3"/>
        <v>89154319.930000007</v>
      </c>
      <c r="F44" s="12">
        <v>87759784.319999993</v>
      </c>
      <c r="G44" s="12">
        <v>87759784.319999993</v>
      </c>
      <c r="H44" s="20">
        <f t="shared" si="4"/>
        <v>1394535.6100000143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10366364.49</v>
      </c>
      <c r="D47" s="16">
        <f>SUM(D48:D56)</f>
        <v>3490588.0699999994</v>
      </c>
      <c r="E47" s="16">
        <f t="shared" si="3"/>
        <v>13856952.559999999</v>
      </c>
      <c r="F47" s="16">
        <f>SUM(F48:F56)</f>
        <v>181151</v>
      </c>
      <c r="G47" s="16">
        <f>SUM(G48:G56)</f>
        <v>113829.84</v>
      </c>
      <c r="H47" s="16">
        <f t="shared" si="4"/>
        <v>13675801.559999999</v>
      </c>
    </row>
    <row r="48" spans="2:8" x14ac:dyDescent="0.2">
      <c r="B48" s="9" t="s">
        <v>53</v>
      </c>
      <c r="C48" s="12">
        <v>3859208.1</v>
      </c>
      <c r="D48" s="13">
        <v>245805.52999999933</v>
      </c>
      <c r="E48" s="18">
        <f t="shared" si="3"/>
        <v>4105013.6299999994</v>
      </c>
      <c r="F48" s="12">
        <v>144223.78</v>
      </c>
      <c r="G48" s="12">
        <v>113829.84</v>
      </c>
      <c r="H48" s="20">
        <f t="shared" si="4"/>
        <v>3960789.8499999996</v>
      </c>
    </row>
    <row r="49" spans="2:8" x14ac:dyDescent="0.2">
      <c r="B49" s="9" t="s">
        <v>54</v>
      </c>
      <c r="C49" s="12">
        <v>105000</v>
      </c>
      <c r="D49" s="13">
        <v>695000</v>
      </c>
      <c r="E49" s="18">
        <f t="shared" si="3"/>
        <v>800000</v>
      </c>
      <c r="F49" s="12">
        <v>0</v>
      </c>
      <c r="G49" s="12">
        <v>0</v>
      </c>
      <c r="H49" s="20">
        <f t="shared" si="4"/>
        <v>800000</v>
      </c>
    </row>
    <row r="50" spans="2:8" x14ac:dyDescent="0.2">
      <c r="B50" s="9" t="s">
        <v>55</v>
      </c>
      <c r="C50" s="12">
        <v>200000</v>
      </c>
      <c r="D50" s="13">
        <v>-200000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200000</v>
      </c>
      <c r="D51" s="13">
        <v>0</v>
      </c>
      <c r="E51" s="18">
        <f t="shared" si="3"/>
        <v>200000</v>
      </c>
      <c r="F51" s="12">
        <v>0</v>
      </c>
      <c r="G51" s="12">
        <v>0</v>
      </c>
      <c r="H51" s="20">
        <f t="shared" si="4"/>
        <v>200000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4101156.39</v>
      </c>
      <c r="D53" s="13">
        <v>2750782.54</v>
      </c>
      <c r="E53" s="18">
        <f t="shared" si="3"/>
        <v>6851938.9299999997</v>
      </c>
      <c r="F53" s="12">
        <v>36927.22</v>
      </c>
      <c r="G53" s="12">
        <v>0</v>
      </c>
      <c r="H53" s="20">
        <f t="shared" si="4"/>
        <v>6815011.71</v>
      </c>
    </row>
    <row r="54" spans="2:8" x14ac:dyDescent="0.2">
      <c r="B54" s="9" t="s">
        <v>59</v>
      </c>
      <c r="C54" s="12">
        <v>1900000</v>
      </c>
      <c r="D54" s="13">
        <v>0</v>
      </c>
      <c r="E54" s="18">
        <f t="shared" si="3"/>
        <v>1900000</v>
      </c>
      <c r="F54" s="12">
        <v>0</v>
      </c>
      <c r="G54" s="12">
        <v>0</v>
      </c>
      <c r="H54" s="20">
        <f t="shared" si="4"/>
        <v>1900000</v>
      </c>
    </row>
    <row r="55" spans="2:8" x14ac:dyDescent="0.2">
      <c r="B55" s="9" t="s">
        <v>60</v>
      </c>
      <c r="C55" s="12">
        <v>1000</v>
      </c>
      <c r="D55" s="13">
        <v>-1000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560414364.78999996</v>
      </c>
      <c r="D57" s="16">
        <f>SUM(D58:D60)</f>
        <v>817043186.6500001</v>
      </c>
      <c r="E57" s="16">
        <f t="shared" si="3"/>
        <v>1377457551.4400001</v>
      </c>
      <c r="F57" s="16">
        <f>SUM(F58:F60)</f>
        <v>116781793.26000001</v>
      </c>
      <c r="G57" s="16">
        <f>SUM(G58:G60)</f>
        <v>107514841.11</v>
      </c>
      <c r="H57" s="16">
        <f t="shared" si="4"/>
        <v>1260675758.1800001</v>
      </c>
    </row>
    <row r="58" spans="2:8" x14ac:dyDescent="0.2">
      <c r="B58" s="9" t="s">
        <v>63</v>
      </c>
      <c r="C58" s="12">
        <v>61695678.960000001</v>
      </c>
      <c r="D58" s="13">
        <v>1142380338.3400002</v>
      </c>
      <c r="E58" s="18">
        <f t="shared" si="3"/>
        <v>1204076017.3000002</v>
      </c>
      <c r="F58" s="12">
        <v>114445501.12</v>
      </c>
      <c r="G58" s="12">
        <v>107306645.89</v>
      </c>
      <c r="H58" s="20">
        <f t="shared" si="4"/>
        <v>1089630516.1800003</v>
      </c>
    </row>
    <row r="59" spans="2:8" x14ac:dyDescent="0.2">
      <c r="B59" s="9" t="s">
        <v>64</v>
      </c>
      <c r="C59" s="12">
        <v>166400000.02000001</v>
      </c>
      <c r="D59" s="13">
        <v>6966222.0100000054</v>
      </c>
      <c r="E59" s="18">
        <f t="shared" si="3"/>
        <v>173366222.03000003</v>
      </c>
      <c r="F59" s="12">
        <v>2336292.14</v>
      </c>
      <c r="G59" s="12">
        <v>208195.22</v>
      </c>
      <c r="H59" s="18">
        <f t="shared" si="4"/>
        <v>171029929.89000005</v>
      </c>
    </row>
    <row r="60" spans="2:8" x14ac:dyDescent="0.2">
      <c r="B60" s="9" t="s">
        <v>65</v>
      </c>
      <c r="C60" s="12">
        <v>332318685.81</v>
      </c>
      <c r="D60" s="13">
        <v>-332303373.69999999</v>
      </c>
      <c r="E60" s="18">
        <f t="shared" si="3"/>
        <v>15312.110000014305</v>
      </c>
      <c r="F60" s="12">
        <v>0</v>
      </c>
      <c r="G60" s="12">
        <v>0</v>
      </c>
      <c r="H60" s="18">
        <f t="shared" si="4"/>
        <v>15312.110000014305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92689445.340000004</v>
      </c>
      <c r="D73" s="17">
        <f>SUM(D74:D80)</f>
        <v>306383659.86000001</v>
      </c>
      <c r="E73" s="17">
        <f t="shared" si="3"/>
        <v>399073105.20000005</v>
      </c>
      <c r="F73" s="16">
        <f>SUM(F74:F80)</f>
        <v>51090676.299999997</v>
      </c>
      <c r="G73" s="17">
        <f>SUM(G74:G80)</f>
        <v>51090676.299999997</v>
      </c>
      <c r="H73" s="17">
        <f t="shared" ref="H73:H81" si="5">E73-F73</f>
        <v>347982428.90000004</v>
      </c>
    </row>
    <row r="74" spans="2:8" x14ac:dyDescent="0.2">
      <c r="B74" s="9" t="s">
        <v>79</v>
      </c>
      <c r="C74" s="12">
        <v>41585742.979999997</v>
      </c>
      <c r="D74" s="13">
        <v>286123744.81</v>
      </c>
      <c r="E74" s="18">
        <f t="shared" si="3"/>
        <v>327709487.79000002</v>
      </c>
      <c r="F74" s="12">
        <v>45971253.119999997</v>
      </c>
      <c r="G74" s="13">
        <v>45971253.119999997</v>
      </c>
      <c r="H74" s="18">
        <f t="shared" si="5"/>
        <v>281738234.67000002</v>
      </c>
    </row>
    <row r="75" spans="2:8" x14ac:dyDescent="0.2">
      <c r="B75" s="9" t="s">
        <v>80</v>
      </c>
      <c r="C75" s="12">
        <v>4645320.3600000003</v>
      </c>
      <c r="D75" s="13">
        <v>20259915.049999997</v>
      </c>
      <c r="E75" s="18">
        <f t="shared" si="3"/>
        <v>24905235.409999996</v>
      </c>
      <c r="F75" s="12">
        <v>5119423.18</v>
      </c>
      <c r="G75" s="13">
        <v>5119423.18</v>
      </c>
      <c r="H75" s="18">
        <f t="shared" si="5"/>
        <v>19785812.229999997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158382</v>
      </c>
      <c r="D77" s="13">
        <v>0</v>
      </c>
      <c r="E77" s="18">
        <f t="shared" si="3"/>
        <v>158382</v>
      </c>
      <c r="F77" s="12">
        <v>0</v>
      </c>
      <c r="G77" s="13">
        <v>0</v>
      </c>
      <c r="H77" s="18">
        <f t="shared" si="5"/>
        <v>158382</v>
      </c>
    </row>
    <row r="78" spans="2:8" x14ac:dyDescent="0.2">
      <c r="B78" s="9" t="s">
        <v>83</v>
      </c>
      <c r="C78" s="12" t="s">
        <v>88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 t="s">
        <v>88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46300000</v>
      </c>
      <c r="D80" s="13">
        <v>0</v>
      </c>
      <c r="E80" s="18">
        <f t="shared" si="3"/>
        <v>46300000</v>
      </c>
      <c r="F80" s="12">
        <v>0</v>
      </c>
      <c r="G80" s="13">
        <v>0</v>
      </c>
      <c r="H80" s="18">
        <f t="shared" si="5"/>
        <v>46300000</v>
      </c>
    </row>
    <row r="81" spans="2:8" x14ac:dyDescent="0.2">
      <c r="B81" s="8" t="s">
        <v>86</v>
      </c>
      <c r="C81" s="22">
        <f>SUM(C73,C69,C61,C57,C47,C27,C37,C17,C9)</f>
        <v>3694151018.2399998</v>
      </c>
      <c r="D81" s="22">
        <f>SUM(D73,D69,D61,D57,D47,D37,D27,D17,D9)</f>
        <v>1154479855.5900002</v>
      </c>
      <c r="E81" s="22">
        <f>C81+D81</f>
        <v>4848630873.8299999</v>
      </c>
      <c r="F81" s="22">
        <f>SUM(F73,F69,F61,F57,F47,F37,F17,F27,F9)</f>
        <v>1814588817.1699996</v>
      </c>
      <c r="G81" s="22">
        <f>SUM(G73,G69,G61,G57,G47,G37,G27,G17,G9)</f>
        <v>1767909300.98</v>
      </c>
      <c r="H81" s="22">
        <f t="shared" si="5"/>
        <v>3034042056.6600003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2026-04-15T18:17:18Z</cp:lastPrinted>
  <dcterms:created xsi:type="dcterms:W3CDTF">2019-12-04T16:22:52Z</dcterms:created>
  <dcterms:modified xsi:type="dcterms:W3CDTF">2026-04-15T18:21:52Z</dcterms:modified>
</cp:coreProperties>
</file>